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<sst xmlns="http://schemas.openxmlformats.org/spreadsheetml/2006/main" count="123" uniqueCount="86">
  <si>
    <t>AMPLIACIONES DE CAPITAL REALIZADAS EN EL MERCADO ALTERNATIVO BURSÁTIL (MAB) EN 2012 / CAPITAL INCREASES ON THE  MERCADO ALTERNATIVO BURSÁTIL (MAB) IN 2012</t>
  </si>
  <si>
    <r>
      <t xml:space="preserve">Segmento MAB/ </t>
    </r>
    <r>
      <rPr>
        <b/>
        <sz val="9"/>
        <color indexed="10"/>
        <rFont val="Arial"/>
        <family val="2"/>
      </rPr>
      <t>Submarket MAB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</si>
  <si>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</si>
  <si>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</si>
  <si>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</si>
  <si>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</si>
  <si>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</si>
  <si>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</si>
  <si>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</si>
  <si>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</si>
  <si>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</si>
  <si>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</si>
  <si>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EMPRESAS EN EXPANSION (EE) / </t>
    </r>
    <r>
      <rPr>
        <b/>
        <sz val="9"/>
        <color indexed="10"/>
        <rFont val="Arial"/>
        <family val="2"/>
      </rPr>
      <t>GROWTH COMPANIES</t>
    </r>
  </si>
  <si>
    <t>Eurona Wireless Telecom, S.A.</t>
  </si>
  <si>
    <t>1 X 6</t>
  </si>
  <si>
    <t xml:space="preserve"> </t>
  </si>
  <si>
    <t>Let´s Gowex, S.A.</t>
  </si>
  <si>
    <t>1 X 5</t>
  </si>
  <si>
    <r>
      <t xml:space="preserve">Negocia Derechos  / </t>
    </r>
    <r>
      <rPr>
        <sz val="9"/>
        <color indexed="10"/>
        <rFont val="Arial"/>
        <family val="2"/>
      </rPr>
      <t xml:space="preserve">Negotiation for pre-emptive subscription rights </t>
    </r>
  </si>
  <si>
    <t>Ab-biotics, S.A.</t>
  </si>
  <si>
    <t>5 X 16</t>
  </si>
  <si>
    <t>Secuoya Grupo de Comunicacion, S.A.</t>
  </si>
  <si>
    <t>14 X 1000</t>
  </si>
  <si>
    <r>
      <t xml:space="preserve">Suscripción Restringida / </t>
    </r>
    <r>
      <rPr>
        <sz val="9"/>
        <color indexed="10"/>
        <rFont val="Arial"/>
        <family val="2"/>
      </rPr>
      <t>Restricted subscription</t>
    </r>
  </si>
  <si>
    <t>25 X 1000</t>
  </si>
  <si>
    <r>
      <t xml:space="preserve">Canje / </t>
    </r>
    <r>
      <rPr>
        <sz val="9"/>
        <color indexed="10"/>
        <rFont val="Arial"/>
        <family val="2"/>
      </rPr>
      <t>Exchange</t>
    </r>
  </si>
  <si>
    <t>Carbures Europe, S.A.</t>
  </si>
  <si>
    <t>8 X 17</t>
  </si>
  <si>
    <t>Medcom Tech, S.A.</t>
  </si>
  <si>
    <t>2 X 15</t>
  </si>
  <si>
    <t>29 X 100</t>
  </si>
  <si>
    <t>5 X 100</t>
  </si>
  <si>
    <r>
      <t xml:space="preserve">Suscripción Restringida/  </t>
    </r>
    <r>
      <rPr>
        <sz val="9"/>
        <color indexed="10"/>
        <rFont val="Arial"/>
        <family val="2"/>
      </rPr>
      <t>Restricted subscription</t>
    </r>
  </si>
  <si>
    <r>
      <t xml:space="preserve">TOTAL MAB EMPRESAS EN EXPANSION (EE)/ </t>
    </r>
    <r>
      <rPr>
        <b/>
        <sz val="9"/>
        <color indexed="10"/>
        <rFont val="Arial"/>
        <family val="2"/>
      </rPr>
      <t>Total MAB GROWTH COMPANIES</t>
    </r>
  </si>
  <si>
    <r>
      <t xml:space="preserve">SICAV´s / </t>
    </r>
    <r>
      <rPr>
        <b/>
        <sz val="9"/>
        <color indexed="10"/>
        <rFont val="Arial"/>
        <family val="2"/>
      </rPr>
      <t>SICAV´s</t>
    </r>
  </si>
  <si>
    <t>Inv.En Valores 3 de Abril,Sicav, S.A.</t>
  </si>
  <si>
    <t>0 X 0</t>
  </si>
  <si>
    <r>
      <t xml:space="preserve">Aumento  Nominal / </t>
    </r>
    <r>
      <rPr>
        <sz val="9"/>
        <color indexed="10"/>
        <rFont val="Arial"/>
        <family val="2"/>
      </rPr>
      <t>Nominal Increase</t>
    </r>
  </si>
  <si>
    <t>Previgalia Instituciones, Sicav, S.A.</t>
  </si>
  <si>
    <t>274 X 100</t>
  </si>
  <si>
    <r>
      <t xml:space="preserve">Modificación Capital Estatutario/ </t>
    </r>
    <r>
      <rPr>
        <sz val="9"/>
        <color indexed="10"/>
        <rFont val="Arial"/>
        <family val="2"/>
      </rPr>
      <t>Statutory Capital modified.</t>
    </r>
  </si>
  <si>
    <t>Wawy Reef, Sicav, S.A.</t>
  </si>
  <si>
    <t>566 X 1000</t>
  </si>
  <si>
    <t>Domayo y Alcala Gestion 2009, Sicav, S.A</t>
  </si>
  <si>
    <t>Nueva Rimatra Bursatil, Sicav, S.A.</t>
  </si>
  <si>
    <t>Matrix Inversiones, Sicav, S.A.</t>
  </si>
  <si>
    <t>166 X 1000</t>
  </si>
  <si>
    <t>Inv. el Frutal, Sicav, S.A.</t>
  </si>
  <si>
    <t>100 X 100</t>
  </si>
  <si>
    <t>Vaimesa Sicav,S.A.</t>
  </si>
  <si>
    <t>91 X 10000</t>
  </si>
  <si>
    <t>Inahfae, Sicav,S.A.</t>
  </si>
  <si>
    <t>23 X 100000</t>
  </si>
  <si>
    <t>Arbitrage Capital, Sicav, S.A.</t>
  </si>
  <si>
    <t>50 X 100</t>
  </si>
  <si>
    <t>Alcestis Investment, Sicav, S.A.</t>
  </si>
  <si>
    <t>663 X 1000</t>
  </si>
  <si>
    <t>Inv. Allendelagua, Sicav, S.A.</t>
  </si>
  <si>
    <t>106 X 100000</t>
  </si>
  <si>
    <t>Previsora Inversiones, Sicav, S.A.</t>
  </si>
  <si>
    <t>Noviembres Inversiones, Sicav, S.A.</t>
  </si>
  <si>
    <t>190 X 100</t>
  </si>
  <si>
    <t>Herprisa Inversiones, Sicav, S.A.</t>
  </si>
  <si>
    <t>773 X 100</t>
  </si>
  <si>
    <t>Elcano Inversiones Financieras, Sicav</t>
  </si>
  <si>
    <t>664 X 1000</t>
  </si>
  <si>
    <t>Pecamian, Sicav, S.A.</t>
  </si>
  <si>
    <t>149 X 100</t>
  </si>
  <si>
    <t>Solainainvest, Sicav, S.A.</t>
  </si>
  <si>
    <t>66 X 100</t>
  </si>
  <si>
    <t>Tredos de Inversiones, Sicav, S.A.</t>
  </si>
  <si>
    <t>1079 X 1000</t>
  </si>
  <si>
    <t>Pbp Cartera Premium Ii, Sicav, S.A.</t>
  </si>
  <si>
    <t>Profit Inversiones, Sicav. S.A.</t>
  </si>
  <si>
    <t>Solventis Eos, Sicav, S.A.</t>
  </si>
  <si>
    <t>148 X 100</t>
  </si>
  <si>
    <t>Inv. Fin. Valdelandinga,Sicav,S.A.</t>
  </si>
  <si>
    <t>Jopa Inversiones,Sicav,S.A.</t>
  </si>
  <si>
    <t>12 X 100000</t>
  </si>
  <si>
    <t>Ebesoj, Sicav, S.A.</t>
  </si>
  <si>
    <t>666 X 1000</t>
  </si>
  <si>
    <t>Valrima, Sicav,S.A.</t>
  </si>
  <si>
    <t>11 X 10000</t>
  </si>
  <si>
    <r>
      <t xml:space="preserve">Total SICAV´s / </t>
    </r>
    <r>
      <rPr>
        <b/>
        <sz val="9"/>
        <color indexed="10"/>
        <rFont val="Arial"/>
        <family val="2"/>
      </rPr>
      <t>Total SICAV´s</t>
    </r>
  </si>
  <si>
    <r>
      <t xml:space="preserve">TOTAL MAB/ </t>
    </r>
    <r>
      <rPr>
        <b/>
        <sz val="9"/>
        <color indexed="10"/>
        <rFont val="Arial"/>
        <family val="2"/>
      </rPr>
      <t>TOTAL MAB</t>
    </r>
  </si>
  <si>
    <t>Mercado Alternativo Bursátil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</si>
</sst>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242424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14" fontId="3" fillId="21" borderId="1">
      <alignment horizontal="center" vertical="center" wrapText="1"/>
      <protection/>
    </xf>
    <xf numFmtId="0" fontId="30" fillId="22" borderId="2" applyNumberFormat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4" borderId="7">
      <alignment horizontal="left" wrapText="1"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3" fillId="0" borderId="10" applyNumberFormat="0" applyFill="0" applyAlignment="0" applyProtection="0"/>
    <xf numFmtId="0" fontId="45" fillId="0" borderId="11" applyNumberFormat="0" applyFill="0" applyAlignment="0" applyProtection="0"/>
  </cellStyleXfs>
  <cellXfs count="51">
    <xf numFmtId="0" fontId="0" fillId="0" borderId="0" xfId="0" applyFont="1" applyAlignment="1">
      <alignment/>
    </xf>
    <xf numFmtId="14" fontId="3" fillId="0" borderId="12" xfId="34" applyFill="1" applyBorder="1" applyAlignment="1">
      <alignment horizontal="center" vertical="center" wrapText="1"/>
      <protection/>
    </xf>
    <xf numFmtId="14" fontId="3" fillId="0" borderId="13" xfId="34" applyFill="1" applyBorder="1" applyAlignment="1">
      <alignment horizontal="center" vertical="center" wrapText="1"/>
      <protection/>
    </xf>
    <xf numFmtId="14" fontId="3" fillId="0" borderId="14" xfId="34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12" xfId="0" applyFont="1" applyBorder="1" applyAlignment="1">
      <alignment/>
    </xf>
    <xf numFmtId="0" fontId="47" fillId="0" borderId="15" xfId="0" applyFont="1" applyBorder="1" applyAlignment="1">
      <alignment/>
    </xf>
    <xf numFmtId="164" fontId="47" fillId="0" borderId="15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Alignment="1">
      <alignment/>
    </xf>
    <xf numFmtId="0" fontId="47" fillId="0" borderId="17" xfId="0" applyFont="1" applyBorder="1" applyAlignment="1">
      <alignment/>
    </xf>
    <xf numFmtId="1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6" fontId="47" fillId="0" borderId="0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3" fontId="48" fillId="0" borderId="0" xfId="0" applyNumberFormat="1" applyFont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6" fillId="0" borderId="19" xfId="0" applyFont="1" applyBorder="1" applyAlignment="1">
      <alignment/>
    </xf>
    <xf numFmtId="14" fontId="46" fillId="0" borderId="2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3" fontId="46" fillId="0" borderId="20" xfId="0" applyNumberFormat="1" applyFont="1" applyBorder="1" applyAlignment="1">
      <alignment horizontal="center"/>
    </xf>
    <xf numFmtId="165" fontId="46" fillId="0" borderId="20" xfId="0" applyNumberFormat="1" applyFont="1" applyBorder="1" applyAlignment="1">
      <alignment horizontal="center"/>
    </xf>
    <xf numFmtId="166" fontId="46" fillId="0" borderId="20" xfId="0" applyNumberFormat="1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0" xfId="0" applyFont="1" applyAlignment="1">
      <alignment/>
    </xf>
    <xf numFmtId="0" fontId="47" fillId="0" borderId="15" xfId="0" applyFont="1" applyBorder="1" applyAlignment="1">
      <alignment horizontal="center"/>
    </xf>
    <xf numFmtId="3" fontId="47" fillId="0" borderId="15" xfId="0" applyNumberFormat="1" applyFont="1" applyBorder="1" applyAlignment="1">
      <alignment horizontal="center"/>
    </xf>
    <xf numFmtId="165" fontId="47" fillId="0" borderId="15" xfId="0" applyNumberFormat="1" applyFont="1" applyBorder="1" applyAlignment="1">
      <alignment horizontal="center"/>
    </xf>
    <xf numFmtId="166" fontId="47" fillId="0" borderId="15" xfId="0" applyNumberFormat="1" applyFont="1" applyBorder="1" applyAlignment="1">
      <alignment horizontal="center"/>
    </xf>
    <xf numFmtId="0" fontId="47" fillId="0" borderId="22" xfId="0" applyFont="1" applyBorder="1" applyAlignment="1">
      <alignment/>
    </xf>
    <xf numFmtId="14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3" fontId="47" fillId="0" borderId="1" xfId="0" applyNumberFormat="1" applyFont="1" applyBorder="1" applyAlignment="1">
      <alignment horizontal="center"/>
    </xf>
    <xf numFmtId="165" fontId="47" fillId="0" borderId="1" xfId="0" applyNumberFormat="1" applyFont="1" applyBorder="1" applyAlignment="1">
      <alignment horizontal="center"/>
    </xf>
    <xf numFmtId="166" fontId="47" fillId="0" borderId="1" xfId="0" applyNumberFormat="1" applyFont="1" applyBorder="1" applyAlignment="1">
      <alignment horizontal="center"/>
    </xf>
    <xf numFmtId="0" fontId="47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center"/>
    </xf>
    <xf numFmtId="3" fontId="46" fillId="0" borderId="25" xfId="0" applyNumberFormat="1" applyFont="1" applyBorder="1" applyAlignment="1">
      <alignment horizontal="center"/>
    </xf>
    <xf numFmtId="0" fontId="46" fillId="0" borderId="26" xfId="0" applyFont="1" applyBorder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4" fontId="50" fillId="0" borderId="0" xfId="46" applyNumberFormat="1" applyFont="1" applyFill="1" applyBorder="1" applyAlignment="1" applyProtection="1">
      <alignment horizontal="center" vertical="center" wrapText="1"/>
      <protection/>
    </xf>
    <xf numFmtId="0" fontId="2" fillId="35" borderId="24" xfId="59" applyFill="1" applyBorder="1" applyAlignment="1">
      <alignment horizontal="left" wrapText="1"/>
      <protection/>
    </xf>
    <xf numFmtId="0" fontId="2" fillId="35" borderId="25" xfId="59" applyFill="1" applyBorder="1" applyAlignment="1">
      <alignment horizontal="left" wrapText="1"/>
      <protection/>
    </xf>
    <xf numFmtId="0" fontId="0" fillId="0" borderId="25" xfId="0" applyBorder="1" applyAlignment="1">
      <alignment wrapText="1"/>
    </xf>
    <xf numFmtId="14" fontId="3" fillId="0" borderId="13" xfId="34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marco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D1">
      <selection activeCell="J13" sqref="J13"/>
    </sheetView>
  </sheetViews>
  <sheetFormatPr defaultColWidth="11.421875" defaultRowHeight="15"/>
  <cols>
    <col min="1" max="1" width="34.421875" style="0" customWidth="1"/>
    <col min="4" max="4" width="10.7109375" style="0" customWidth="1"/>
    <col min="5" max="5" width="15.140625" style="0" customWidth="1"/>
    <col min="6" max="6" width="13.7109375" style="0" customWidth="1"/>
    <col min="8" max="8" width="10.28125" style="0" customWidth="1"/>
    <col min="9" max="9" width="11.7109375" style="0" customWidth="1"/>
    <col min="10" max="10" width="15.00390625" style="0" customWidth="1"/>
    <col min="12" max="12" width="54.57421875" style="0" customWidth="1"/>
    <col min="13" max="13" width="3.140625" style="0" customWidth="1"/>
    <col min="14" max="14" width="18.140625" style="0" customWidth="1"/>
  </cols>
  <sheetData>
    <row r="1" spans="1:12" ht="15.75" customHeight="1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4" s="4" customFormat="1" ht="36.75" customHeight="1" thickBot="1">
      <c r="A2" s="1" t="s">
        <v>1</v>
      </c>
      <c r="B2" s="50" t="s">
        <v>2</v>
      </c>
      <c r="C2" s="50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N2" s="46" t="s">
        <v>85</v>
      </c>
    </row>
    <row r="3" spans="1:12" s="9" customFormat="1" ht="16.5" customHeight="1">
      <c r="A3" s="5" t="s">
        <v>12</v>
      </c>
      <c r="B3" s="6"/>
      <c r="C3" s="6"/>
      <c r="D3" s="6"/>
      <c r="E3" s="6"/>
      <c r="F3" s="7"/>
      <c r="G3" s="6"/>
      <c r="H3" s="6"/>
      <c r="I3" s="6"/>
      <c r="J3" s="6"/>
      <c r="K3" s="6"/>
      <c r="L3" s="8"/>
    </row>
    <row r="4" spans="1:12" s="9" customFormat="1" ht="16.5" customHeight="1">
      <c r="A4" s="10" t="s">
        <v>13</v>
      </c>
      <c r="B4" s="11">
        <v>41240</v>
      </c>
      <c r="C4" s="11">
        <v>41269</v>
      </c>
      <c r="D4" s="12" t="s">
        <v>14</v>
      </c>
      <c r="E4" s="13">
        <v>1998330</v>
      </c>
      <c r="F4" s="13">
        <v>1998330</v>
      </c>
      <c r="G4" s="14">
        <v>1.5</v>
      </c>
      <c r="H4" s="12">
        <v>0</v>
      </c>
      <c r="I4" s="15">
        <v>1.5</v>
      </c>
      <c r="J4" s="13">
        <f>F4*I4</f>
        <v>2997495</v>
      </c>
      <c r="K4" s="12"/>
      <c r="L4" s="16" t="s">
        <v>15</v>
      </c>
    </row>
    <row r="5" spans="1:12" s="9" customFormat="1" ht="16.5" customHeight="1">
      <c r="A5" s="10" t="s">
        <v>16</v>
      </c>
      <c r="B5" s="11">
        <v>41228</v>
      </c>
      <c r="C5" s="11">
        <v>41257</v>
      </c>
      <c r="D5" s="12" t="s">
        <v>17</v>
      </c>
      <c r="E5" s="13">
        <v>1528404</v>
      </c>
      <c r="F5" s="13">
        <f>E5*0.05</f>
        <v>76420.2</v>
      </c>
      <c r="G5" s="14">
        <v>11.6</v>
      </c>
      <c r="H5" s="12">
        <v>0</v>
      </c>
      <c r="I5" s="15">
        <v>11.6</v>
      </c>
      <c r="J5" s="17">
        <f>E5*I5</f>
        <v>17729486.4</v>
      </c>
      <c r="K5" s="12"/>
      <c r="L5" s="16" t="s">
        <v>18</v>
      </c>
    </row>
    <row r="6" spans="1:12" s="9" customFormat="1" ht="16.5" customHeight="1">
      <c r="A6" s="10" t="s">
        <v>19</v>
      </c>
      <c r="B6" s="11">
        <v>41198</v>
      </c>
      <c r="C6" s="11">
        <v>41229</v>
      </c>
      <c r="D6" s="12" t="s">
        <v>20</v>
      </c>
      <c r="E6" s="13">
        <v>2004596</v>
      </c>
      <c r="F6" s="13">
        <f>E6*0.05</f>
        <v>100229.8</v>
      </c>
      <c r="G6" s="14">
        <v>2.15</v>
      </c>
      <c r="H6" s="12">
        <v>0</v>
      </c>
      <c r="I6" s="15">
        <v>2.15</v>
      </c>
      <c r="J6" s="17">
        <f>E6*I6</f>
        <v>4309881.399999999</v>
      </c>
      <c r="K6" s="12"/>
      <c r="L6" s="16" t="s">
        <v>18</v>
      </c>
    </row>
    <row r="7" spans="1:12" s="9" customFormat="1" ht="16.5" customHeight="1">
      <c r="A7" s="10" t="s">
        <v>21</v>
      </c>
      <c r="B7" s="11">
        <v>41212</v>
      </c>
      <c r="C7" s="11">
        <v>41212</v>
      </c>
      <c r="D7" s="12" t="s">
        <v>22</v>
      </c>
      <c r="E7" s="13">
        <v>104780</v>
      </c>
      <c r="F7" s="13">
        <v>1309.75</v>
      </c>
      <c r="G7" s="14">
        <v>4.44</v>
      </c>
      <c r="H7" s="12">
        <v>0</v>
      </c>
      <c r="I7" s="15">
        <v>4.44</v>
      </c>
      <c r="J7" s="18">
        <f>E7*I7</f>
        <v>465223.20000000007</v>
      </c>
      <c r="K7" s="11">
        <v>41212</v>
      </c>
      <c r="L7" s="16" t="s">
        <v>23</v>
      </c>
    </row>
    <row r="8" spans="1:12" s="9" customFormat="1" ht="16.5" customHeight="1">
      <c r="A8" s="10" t="s">
        <v>13</v>
      </c>
      <c r="B8" s="11">
        <v>41114</v>
      </c>
      <c r="C8" s="11">
        <v>41114</v>
      </c>
      <c r="D8" s="12" t="s">
        <v>24</v>
      </c>
      <c r="E8" s="13">
        <v>317832</v>
      </c>
      <c r="F8" s="13">
        <v>317832</v>
      </c>
      <c r="G8" s="14">
        <v>1.43</v>
      </c>
      <c r="H8" s="12">
        <v>0</v>
      </c>
      <c r="I8" s="15">
        <v>1.43</v>
      </c>
      <c r="J8" s="18">
        <f>E8*I8</f>
        <v>454499.76</v>
      </c>
      <c r="K8" s="11">
        <v>41114</v>
      </c>
      <c r="L8" s="16" t="s">
        <v>25</v>
      </c>
    </row>
    <row r="9" spans="1:13" s="9" customFormat="1" ht="16.5" customHeight="1">
      <c r="A9" s="10" t="s">
        <v>26</v>
      </c>
      <c r="B9" s="11">
        <v>41081</v>
      </c>
      <c r="C9" s="11">
        <v>41110</v>
      </c>
      <c r="D9" s="12" t="s">
        <v>27</v>
      </c>
      <c r="E9" s="13">
        <v>1955548</v>
      </c>
      <c r="F9" s="13">
        <f>E9*0.01</f>
        <v>19555.48</v>
      </c>
      <c r="G9" s="14">
        <v>1.3</v>
      </c>
      <c r="H9" s="12">
        <v>0</v>
      </c>
      <c r="I9" s="15">
        <v>1.3</v>
      </c>
      <c r="J9" s="17">
        <f>E9*I9</f>
        <v>2542212.4</v>
      </c>
      <c r="K9" s="11">
        <v>41122</v>
      </c>
      <c r="L9" s="16" t="s">
        <v>18</v>
      </c>
      <c r="M9" s="19"/>
    </row>
    <row r="10" spans="1:12" s="9" customFormat="1" ht="16.5" customHeight="1">
      <c r="A10" s="10" t="s">
        <v>28</v>
      </c>
      <c r="B10" s="11">
        <v>41054</v>
      </c>
      <c r="C10" s="11">
        <v>41084</v>
      </c>
      <c r="D10" s="12" t="s">
        <v>29</v>
      </c>
      <c r="E10" s="13">
        <v>1173600</v>
      </c>
      <c r="F10" s="13">
        <v>11736</v>
      </c>
      <c r="G10" s="14">
        <v>2.16</v>
      </c>
      <c r="H10" s="12">
        <v>0</v>
      </c>
      <c r="I10" s="15">
        <v>2.16</v>
      </c>
      <c r="J10" s="13">
        <v>2534976</v>
      </c>
      <c r="K10" s="11">
        <v>41114</v>
      </c>
      <c r="L10" s="16" t="s">
        <v>15</v>
      </c>
    </row>
    <row r="11" spans="1:12" s="9" customFormat="1" ht="16.5" customHeight="1">
      <c r="A11" s="10" t="s">
        <v>19</v>
      </c>
      <c r="B11" s="11">
        <v>40942</v>
      </c>
      <c r="C11" s="11">
        <v>40942</v>
      </c>
      <c r="D11" s="12" t="s">
        <v>30</v>
      </c>
      <c r="E11" s="13">
        <v>1598461</v>
      </c>
      <c r="F11" s="13">
        <v>79923.05</v>
      </c>
      <c r="G11" s="14">
        <v>2.7</v>
      </c>
      <c r="H11" s="12">
        <v>0</v>
      </c>
      <c r="I11" s="15">
        <v>2.7</v>
      </c>
      <c r="J11" s="13">
        <v>4315844.7</v>
      </c>
      <c r="K11" s="11">
        <v>40942</v>
      </c>
      <c r="L11" s="16" t="s">
        <v>23</v>
      </c>
    </row>
    <row r="12" spans="1:12" s="9" customFormat="1" ht="16.5" customHeight="1">
      <c r="A12" s="10" t="s">
        <v>13</v>
      </c>
      <c r="B12" s="11">
        <v>40942</v>
      </c>
      <c r="C12" s="11">
        <v>40942</v>
      </c>
      <c r="D12" s="12" t="s">
        <v>31</v>
      </c>
      <c r="E12" s="13">
        <v>562544</v>
      </c>
      <c r="F12" s="13">
        <v>562544</v>
      </c>
      <c r="G12" s="14">
        <v>1.4</v>
      </c>
      <c r="H12" s="12">
        <v>0</v>
      </c>
      <c r="I12" s="15">
        <v>1.4</v>
      </c>
      <c r="J12" s="13">
        <v>787561.6</v>
      </c>
      <c r="K12" s="11">
        <v>40942</v>
      </c>
      <c r="L12" s="16" t="s">
        <v>32</v>
      </c>
    </row>
    <row r="13" spans="1:12" s="27" customFormat="1" ht="16.5" customHeight="1" thickBot="1">
      <c r="A13" s="20" t="s">
        <v>33</v>
      </c>
      <c r="B13" s="21"/>
      <c r="C13" s="21"/>
      <c r="D13" s="22"/>
      <c r="E13" s="23"/>
      <c r="F13" s="23">
        <f>SUM(F4:F12)</f>
        <v>3167880.28</v>
      </c>
      <c r="G13" s="24"/>
      <c r="H13" s="22"/>
      <c r="I13" s="25"/>
      <c r="J13" s="23">
        <f>SUM(J4:J12)</f>
        <v>36137180.46</v>
      </c>
      <c r="K13" s="21"/>
      <c r="L13" s="26"/>
    </row>
    <row r="14" spans="1:12" s="9" customFormat="1" ht="16.5" customHeight="1">
      <c r="A14" s="5" t="s">
        <v>34</v>
      </c>
      <c r="B14" s="28"/>
      <c r="C14" s="28"/>
      <c r="D14" s="28"/>
      <c r="E14" s="29"/>
      <c r="F14" s="29"/>
      <c r="G14" s="30"/>
      <c r="H14" s="28"/>
      <c r="I14" s="31"/>
      <c r="J14" s="29"/>
      <c r="K14" s="28"/>
      <c r="L14" s="8"/>
    </row>
    <row r="15" spans="1:12" s="9" customFormat="1" ht="16.5" customHeight="1">
      <c r="A15" s="10" t="s">
        <v>35</v>
      </c>
      <c r="B15" s="11">
        <v>41264</v>
      </c>
      <c r="C15" s="11">
        <v>41264</v>
      </c>
      <c r="D15" s="12" t="s">
        <v>36</v>
      </c>
      <c r="E15" s="13">
        <v>6576</v>
      </c>
      <c r="F15" s="13">
        <v>39520</v>
      </c>
      <c r="G15" s="14">
        <v>0.0099</v>
      </c>
      <c r="H15" s="12">
        <v>100</v>
      </c>
      <c r="I15" s="15">
        <v>0</v>
      </c>
      <c r="J15" s="13">
        <v>0</v>
      </c>
      <c r="K15" s="11">
        <v>41264</v>
      </c>
      <c r="L15" s="16" t="s">
        <v>37</v>
      </c>
    </row>
    <row r="16" spans="1:12" s="9" customFormat="1" ht="16.5" customHeight="1">
      <c r="A16" s="10" t="s">
        <v>38</v>
      </c>
      <c r="B16" s="11">
        <v>41234</v>
      </c>
      <c r="C16" s="11">
        <v>41234</v>
      </c>
      <c r="D16" s="12" t="s">
        <v>39</v>
      </c>
      <c r="E16" s="13">
        <v>6595000</v>
      </c>
      <c r="F16" s="13">
        <v>65950000</v>
      </c>
      <c r="G16" s="14">
        <v>10</v>
      </c>
      <c r="H16" s="12">
        <v>0</v>
      </c>
      <c r="I16" s="15">
        <v>10</v>
      </c>
      <c r="J16" s="13">
        <v>65950000</v>
      </c>
      <c r="K16" s="11">
        <v>41234</v>
      </c>
      <c r="L16" s="16" t="s">
        <v>40</v>
      </c>
    </row>
    <row r="17" spans="1:12" s="9" customFormat="1" ht="16.5" customHeight="1">
      <c r="A17" s="10" t="s">
        <v>41</v>
      </c>
      <c r="B17" s="11">
        <v>41233</v>
      </c>
      <c r="C17" s="11">
        <v>41233</v>
      </c>
      <c r="D17" s="12" t="s">
        <v>42</v>
      </c>
      <c r="E17" s="13">
        <v>1443350</v>
      </c>
      <c r="F17" s="13">
        <v>8674533.5</v>
      </c>
      <c r="G17" s="14">
        <v>6.01</v>
      </c>
      <c r="H17" s="12">
        <v>0</v>
      </c>
      <c r="I17" s="15">
        <v>6.01</v>
      </c>
      <c r="J17" s="13">
        <v>8674533.5</v>
      </c>
      <c r="K17" s="11">
        <v>41233</v>
      </c>
      <c r="L17" s="16" t="s">
        <v>40</v>
      </c>
    </row>
    <row r="18" spans="1:12" s="9" customFormat="1" ht="16.5" customHeight="1">
      <c r="A18" s="10" t="s">
        <v>43</v>
      </c>
      <c r="B18" s="11">
        <v>41228</v>
      </c>
      <c r="C18" s="11">
        <v>41228</v>
      </c>
      <c r="D18" s="12" t="s">
        <v>36</v>
      </c>
      <c r="E18" s="13">
        <v>395343</v>
      </c>
      <c r="F18" s="13">
        <v>2379965.44</v>
      </c>
      <c r="G18" s="14">
        <v>1.2</v>
      </c>
      <c r="H18" s="12">
        <v>100</v>
      </c>
      <c r="I18" s="15">
        <v>0</v>
      </c>
      <c r="J18" s="13">
        <v>0</v>
      </c>
      <c r="K18" s="11">
        <v>41228</v>
      </c>
      <c r="L18" s="16" t="s">
        <v>37</v>
      </c>
    </row>
    <row r="19" spans="1:12" s="9" customFormat="1" ht="16.5" customHeight="1">
      <c r="A19" s="10" t="s">
        <v>44</v>
      </c>
      <c r="B19" s="11">
        <v>41226</v>
      </c>
      <c r="C19" s="11">
        <v>41226</v>
      </c>
      <c r="D19" s="12" t="s">
        <v>36</v>
      </c>
      <c r="E19" s="13">
        <v>393600</v>
      </c>
      <c r="F19" s="13">
        <v>1968000</v>
      </c>
      <c r="G19" s="14">
        <v>1.23</v>
      </c>
      <c r="H19" s="12">
        <v>100</v>
      </c>
      <c r="I19" s="15">
        <v>0</v>
      </c>
      <c r="J19" s="13">
        <v>0</v>
      </c>
      <c r="K19" s="11">
        <v>41226</v>
      </c>
      <c r="L19" s="16" t="s">
        <v>37</v>
      </c>
    </row>
    <row r="20" spans="1:12" s="9" customFormat="1" ht="16.5" customHeight="1">
      <c r="A20" s="10" t="s">
        <v>45</v>
      </c>
      <c r="B20" s="11">
        <v>41211</v>
      </c>
      <c r="C20" s="11">
        <v>41211</v>
      </c>
      <c r="D20" s="12" t="s">
        <v>46</v>
      </c>
      <c r="E20" s="13">
        <v>166366</v>
      </c>
      <c r="F20" s="13">
        <v>999879</v>
      </c>
      <c r="G20" s="14">
        <v>0.9998</v>
      </c>
      <c r="H20" s="12">
        <v>100</v>
      </c>
      <c r="I20" s="15">
        <v>0</v>
      </c>
      <c r="J20" s="13">
        <v>0</v>
      </c>
      <c r="K20" s="11">
        <v>41211</v>
      </c>
      <c r="L20" s="16" t="s">
        <v>37</v>
      </c>
    </row>
    <row r="21" spans="1:12" s="9" customFormat="1" ht="16.5" customHeight="1">
      <c r="A21" s="10" t="s">
        <v>47</v>
      </c>
      <c r="B21" s="11">
        <v>41190</v>
      </c>
      <c r="C21" s="11">
        <v>41190</v>
      </c>
      <c r="D21" s="12" t="s">
        <v>48</v>
      </c>
      <c r="E21" s="13">
        <v>31632254</v>
      </c>
      <c r="F21" s="13">
        <v>12020256.6</v>
      </c>
      <c r="G21" s="14">
        <v>0.38</v>
      </c>
      <c r="H21" s="12">
        <v>100</v>
      </c>
      <c r="I21" s="15">
        <v>0</v>
      </c>
      <c r="J21" s="13">
        <v>0</v>
      </c>
      <c r="K21" s="11">
        <v>41190</v>
      </c>
      <c r="L21" s="16" t="s">
        <v>40</v>
      </c>
    </row>
    <row r="22" spans="1:12" s="9" customFormat="1" ht="16.5" customHeight="1">
      <c r="A22" s="10" t="s">
        <v>49</v>
      </c>
      <c r="B22" s="11">
        <v>41177</v>
      </c>
      <c r="C22" s="11">
        <v>41177</v>
      </c>
      <c r="D22" s="12" t="s">
        <v>50</v>
      </c>
      <c r="E22" s="13">
        <v>25399</v>
      </c>
      <c r="F22" s="13">
        <v>219700</v>
      </c>
      <c r="G22" s="14">
        <v>3.5</v>
      </c>
      <c r="H22" s="12">
        <v>100</v>
      </c>
      <c r="I22" s="15">
        <v>0</v>
      </c>
      <c r="J22" s="13">
        <v>0</v>
      </c>
      <c r="K22" s="11">
        <v>41177</v>
      </c>
      <c r="L22" s="16" t="s">
        <v>37</v>
      </c>
    </row>
    <row r="23" spans="1:12" s="9" customFormat="1" ht="16.5" customHeight="1">
      <c r="A23" s="10" t="s">
        <v>51</v>
      </c>
      <c r="B23" s="11">
        <v>41176</v>
      </c>
      <c r="C23" s="11">
        <v>41176</v>
      </c>
      <c r="D23" s="12" t="s">
        <v>52</v>
      </c>
      <c r="E23" s="13">
        <v>933</v>
      </c>
      <c r="F23" s="13">
        <v>5600</v>
      </c>
      <c r="G23" s="14">
        <v>0.76</v>
      </c>
      <c r="H23" s="12">
        <v>100</v>
      </c>
      <c r="I23" s="15">
        <v>0</v>
      </c>
      <c r="J23" s="13">
        <v>0</v>
      </c>
      <c r="K23" s="11">
        <v>41176</v>
      </c>
      <c r="L23" s="16" t="s">
        <v>37</v>
      </c>
    </row>
    <row r="24" spans="1:12" s="9" customFormat="1" ht="16.5" customHeight="1">
      <c r="A24" s="10" t="s">
        <v>53</v>
      </c>
      <c r="B24" s="11">
        <v>41170</v>
      </c>
      <c r="C24" s="11">
        <v>41170</v>
      </c>
      <c r="D24" s="12" t="s">
        <v>54</v>
      </c>
      <c r="E24" s="13">
        <v>2000000</v>
      </c>
      <c r="F24" s="13">
        <v>12000000</v>
      </c>
      <c r="G24" s="14">
        <v>6</v>
      </c>
      <c r="H24" s="12">
        <v>0</v>
      </c>
      <c r="I24" s="15">
        <v>6</v>
      </c>
      <c r="J24" s="13">
        <v>12000000</v>
      </c>
      <c r="K24" s="11">
        <v>41170</v>
      </c>
      <c r="L24" s="16" t="s">
        <v>40</v>
      </c>
    </row>
    <row r="25" spans="1:12" s="9" customFormat="1" ht="16.5" customHeight="1">
      <c r="A25" s="10" t="s">
        <v>55</v>
      </c>
      <c r="B25" s="11">
        <v>41159</v>
      </c>
      <c r="C25" s="11">
        <v>41159</v>
      </c>
      <c r="D25" s="12" t="s">
        <v>56</v>
      </c>
      <c r="E25" s="13">
        <v>3191900</v>
      </c>
      <c r="F25" s="13">
        <v>15959500</v>
      </c>
      <c r="G25" s="14">
        <v>5</v>
      </c>
      <c r="H25" s="12">
        <v>0</v>
      </c>
      <c r="I25" s="15">
        <v>5</v>
      </c>
      <c r="J25" s="13">
        <v>15959500</v>
      </c>
      <c r="K25" s="11">
        <v>41159</v>
      </c>
      <c r="L25" s="16" t="s">
        <v>40</v>
      </c>
    </row>
    <row r="26" spans="1:12" s="9" customFormat="1" ht="16.5" customHeight="1">
      <c r="A26" s="10" t="s">
        <v>57</v>
      </c>
      <c r="B26" s="11">
        <v>41135</v>
      </c>
      <c r="C26" s="11">
        <v>41135</v>
      </c>
      <c r="D26" s="12" t="s">
        <v>58</v>
      </c>
      <c r="E26" s="13">
        <v>5120</v>
      </c>
      <c r="F26" s="13">
        <v>25600</v>
      </c>
      <c r="G26" s="14">
        <v>2.8</v>
      </c>
      <c r="H26" s="12">
        <v>100</v>
      </c>
      <c r="I26" s="15">
        <v>0</v>
      </c>
      <c r="J26" s="13">
        <v>0</v>
      </c>
      <c r="K26" s="11">
        <v>41135</v>
      </c>
      <c r="L26" s="16" t="s">
        <v>37</v>
      </c>
    </row>
    <row r="27" spans="1:12" s="9" customFormat="1" ht="16.5" customHeight="1">
      <c r="A27" s="10" t="s">
        <v>59</v>
      </c>
      <c r="B27" s="11">
        <v>41135</v>
      </c>
      <c r="C27" s="11">
        <v>41135</v>
      </c>
      <c r="D27" s="12" t="s">
        <v>54</v>
      </c>
      <c r="E27" s="13">
        <v>2404050</v>
      </c>
      <c r="F27" s="13">
        <v>24040500</v>
      </c>
      <c r="G27" s="14">
        <v>10</v>
      </c>
      <c r="H27" s="12">
        <v>0</v>
      </c>
      <c r="I27" s="15">
        <v>10</v>
      </c>
      <c r="J27" s="13">
        <v>24040500</v>
      </c>
      <c r="K27" s="11">
        <v>41135</v>
      </c>
      <c r="L27" s="16" t="s">
        <v>40</v>
      </c>
    </row>
    <row r="28" spans="1:12" s="9" customFormat="1" ht="16.5" customHeight="1">
      <c r="A28" s="10" t="s">
        <v>60</v>
      </c>
      <c r="B28" s="11">
        <v>41067</v>
      </c>
      <c r="C28" s="11">
        <v>41067</v>
      </c>
      <c r="D28" s="12" t="s">
        <v>61</v>
      </c>
      <c r="E28" s="13">
        <v>7628000</v>
      </c>
      <c r="F28" s="13">
        <v>45920560</v>
      </c>
      <c r="G28" s="14">
        <v>6.02</v>
      </c>
      <c r="H28" s="12">
        <v>0</v>
      </c>
      <c r="I28" s="15">
        <v>6.02</v>
      </c>
      <c r="J28" s="13">
        <v>45920560</v>
      </c>
      <c r="K28" s="11">
        <v>41067</v>
      </c>
      <c r="L28" s="16" t="s">
        <v>40</v>
      </c>
    </row>
    <row r="29" spans="1:12" s="9" customFormat="1" ht="16.5" customHeight="1">
      <c r="A29" s="10" t="s">
        <v>62</v>
      </c>
      <c r="B29" s="11">
        <v>41065</v>
      </c>
      <c r="C29" s="11">
        <v>41065</v>
      </c>
      <c r="D29" s="12" t="s">
        <v>63</v>
      </c>
      <c r="E29" s="13">
        <v>17600000</v>
      </c>
      <c r="F29" s="13">
        <v>176000000</v>
      </c>
      <c r="G29" s="14">
        <v>10</v>
      </c>
      <c r="H29" s="12">
        <v>0</v>
      </c>
      <c r="I29" s="15">
        <v>10</v>
      </c>
      <c r="J29" s="13">
        <v>176000000</v>
      </c>
      <c r="K29" s="11">
        <v>41065</v>
      </c>
      <c r="L29" s="16" t="s">
        <v>40</v>
      </c>
    </row>
    <row r="30" spans="1:12" s="9" customFormat="1" ht="16.5" customHeight="1">
      <c r="A30" s="10" t="s">
        <v>64</v>
      </c>
      <c r="B30" s="11">
        <v>41052</v>
      </c>
      <c r="C30" s="11">
        <v>41052</v>
      </c>
      <c r="D30" s="12" t="s">
        <v>65</v>
      </c>
      <c r="E30" s="13">
        <v>1595000</v>
      </c>
      <c r="F30" s="13">
        <v>15950000</v>
      </c>
      <c r="G30" s="14">
        <v>10</v>
      </c>
      <c r="H30" s="12">
        <v>0</v>
      </c>
      <c r="I30" s="15">
        <v>10</v>
      </c>
      <c r="J30" s="13">
        <v>15950000</v>
      </c>
      <c r="K30" s="11">
        <v>41052</v>
      </c>
      <c r="L30" s="16" t="s">
        <v>40</v>
      </c>
    </row>
    <row r="31" spans="1:12" s="9" customFormat="1" ht="16.5" customHeight="1">
      <c r="A31" s="10" t="s">
        <v>66</v>
      </c>
      <c r="B31" s="11">
        <v>41043</v>
      </c>
      <c r="C31" s="11">
        <v>41043</v>
      </c>
      <c r="D31" s="12" t="s">
        <v>67</v>
      </c>
      <c r="E31" s="13">
        <v>3595000</v>
      </c>
      <c r="F31" s="13">
        <v>35950000</v>
      </c>
      <c r="G31" s="14">
        <v>10</v>
      </c>
      <c r="H31" s="12">
        <v>0</v>
      </c>
      <c r="I31" s="15">
        <v>10</v>
      </c>
      <c r="J31" s="13">
        <v>35950000</v>
      </c>
      <c r="K31" s="11">
        <v>41043</v>
      </c>
      <c r="L31" s="16" t="s">
        <v>40</v>
      </c>
    </row>
    <row r="32" spans="1:12" s="9" customFormat="1" ht="16.5" customHeight="1">
      <c r="A32" s="10" t="s">
        <v>68</v>
      </c>
      <c r="B32" s="11">
        <v>41026</v>
      </c>
      <c r="C32" s="11">
        <v>41026</v>
      </c>
      <c r="D32" s="12" t="s">
        <v>69</v>
      </c>
      <c r="E32" s="13">
        <v>15959500</v>
      </c>
      <c r="F32" s="13">
        <v>15959500</v>
      </c>
      <c r="G32" s="14">
        <v>1</v>
      </c>
      <c r="H32" s="12">
        <v>0</v>
      </c>
      <c r="I32" s="15">
        <v>1</v>
      </c>
      <c r="J32" s="13">
        <v>15959500</v>
      </c>
      <c r="K32" s="11">
        <v>41026</v>
      </c>
      <c r="L32" s="16" t="s">
        <v>40</v>
      </c>
    </row>
    <row r="33" spans="1:12" s="9" customFormat="1" ht="16.5" customHeight="1">
      <c r="A33" s="10" t="s">
        <v>70</v>
      </c>
      <c r="B33" s="11">
        <v>40989</v>
      </c>
      <c r="C33" s="11">
        <v>40989</v>
      </c>
      <c r="D33" s="12" t="s">
        <v>71</v>
      </c>
      <c r="E33" s="13">
        <v>2595000</v>
      </c>
      <c r="F33" s="13">
        <v>25950000</v>
      </c>
      <c r="G33" s="14">
        <v>10</v>
      </c>
      <c r="H33" s="12">
        <v>0</v>
      </c>
      <c r="I33" s="15">
        <v>10</v>
      </c>
      <c r="J33" s="13">
        <v>25950000</v>
      </c>
      <c r="K33" s="11">
        <v>40989</v>
      </c>
      <c r="L33" s="16" t="s">
        <v>40</v>
      </c>
    </row>
    <row r="34" spans="1:12" s="9" customFormat="1" ht="16.5" customHeight="1">
      <c r="A34" s="10" t="s">
        <v>72</v>
      </c>
      <c r="B34" s="11">
        <v>40977</v>
      </c>
      <c r="C34" s="11">
        <v>40977</v>
      </c>
      <c r="D34" s="12" t="s">
        <v>67</v>
      </c>
      <c r="E34" s="13">
        <v>7188000</v>
      </c>
      <c r="F34" s="13">
        <v>35940000</v>
      </c>
      <c r="G34" s="14">
        <v>5</v>
      </c>
      <c r="H34" s="12">
        <v>0</v>
      </c>
      <c r="I34" s="15">
        <v>5</v>
      </c>
      <c r="J34" s="13">
        <v>35940000</v>
      </c>
      <c r="K34" s="11">
        <v>40977</v>
      </c>
      <c r="L34" s="16" t="s">
        <v>40</v>
      </c>
    </row>
    <row r="35" spans="1:12" s="9" customFormat="1" ht="16.5" customHeight="1">
      <c r="A35" s="10" t="s">
        <v>73</v>
      </c>
      <c r="B35" s="11">
        <v>40941</v>
      </c>
      <c r="C35" s="11">
        <v>40941</v>
      </c>
      <c r="D35" s="12" t="s">
        <v>36</v>
      </c>
      <c r="E35" s="13">
        <v>194933</v>
      </c>
      <c r="F35" s="13">
        <v>1171572</v>
      </c>
      <c r="G35" s="14">
        <v>0.6198</v>
      </c>
      <c r="H35" s="12">
        <v>100</v>
      </c>
      <c r="I35" s="15">
        <v>0</v>
      </c>
      <c r="J35" s="13">
        <v>0</v>
      </c>
      <c r="K35" s="11">
        <v>40941</v>
      </c>
      <c r="L35" s="16" t="s">
        <v>37</v>
      </c>
    </row>
    <row r="36" spans="1:12" s="9" customFormat="1" ht="16.5" customHeight="1">
      <c r="A36" s="10" t="s">
        <v>74</v>
      </c>
      <c r="B36" s="11">
        <v>40935</v>
      </c>
      <c r="C36" s="11">
        <v>40935</v>
      </c>
      <c r="D36" s="12" t="s">
        <v>75</v>
      </c>
      <c r="E36" s="13">
        <v>358700</v>
      </c>
      <c r="F36" s="13">
        <v>35870000</v>
      </c>
      <c r="G36" s="14">
        <v>10</v>
      </c>
      <c r="H36" s="12">
        <v>0</v>
      </c>
      <c r="I36" s="15">
        <v>10</v>
      </c>
      <c r="J36" s="13">
        <v>3587000</v>
      </c>
      <c r="K36" s="11">
        <v>40935</v>
      </c>
      <c r="L36" s="16" t="s">
        <v>40</v>
      </c>
    </row>
    <row r="37" spans="1:12" s="9" customFormat="1" ht="16.5" customHeight="1">
      <c r="A37" s="10" t="s">
        <v>76</v>
      </c>
      <c r="B37" s="11">
        <v>40932</v>
      </c>
      <c r="C37" s="11">
        <v>40932</v>
      </c>
      <c r="D37" s="12" t="s">
        <v>36</v>
      </c>
      <c r="E37" s="13">
        <v>11979757</v>
      </c>
      <c r="F37" s="13">
        <v>11979757</v>
      </c>
      <c r="G37" s="14">
        <v>1</v>
      </c>
      <c r="H37" s="12">
        <v>0</v>
      </c>
      <c r="I37" s="15">
        <v>1</v>
      </c>
      <c r="J37" s="13">
        <v>11979757</v>
      </c>
      <c r="K37" s="11">
        <v>40932</v>
      </c>
      <c r="L37" s="16" t="s">
        <v>40</v>
      </c>
    </row>
    <row r="38" spans="1:12" s="9" customFormat="1" ht="16.5" customHeight="1">
      <c r="A38" s="10" t="s">
        <v>77</v>
      </c>
      <c r="B38" s="11">
        <v>40928</v>
      </c>
      <c r="C38" s="11">
        <v>40928</v>
      </c>
      <c r="D38" s="12" t="s">
        <v>78</v>
      </c>
      <c r="E38" s="13">
        <v>2961</v>
      </c>
      <c r="F38" s="13">
        <v>3079.2</v>
      </c>
      <c r="G38" s="14">
        <v>0.04</v>
      </c>
      <c r="H38" s="12">
        <v>100</v>
      </c>
      <c r="I38" s="15">
        <v>0</v>
      </c>
      <c r="J38" s="13">
        <v>0</v>
      </c>
      <c r="K38" s="12"/>
      <c r="L38" s="16" t="s">
        <v>37</v>
      </c>
    </row>
    <row r="39" spans="1:12" s="9" customFormat="1" ht="16.5" customHeight="1">
      <c r="A39" s="10" t="s">
        <v>79</v>
      </c>
      <c r="B39" s="11">
        <v>40920</v>
      </c>
      <c r="C39" s="11">
        <v>40920</v>
      </c>
      <c r="D39" s="12" t="s">
        <v>80</v>
      </c>
      <c r="E39" s="13">
        <v>1600000</v>
      </c>
      <c r="F39" s="13">
        <v>16000000</v>
      </c>
      <c r="G39" s="14">
        <v>10</v>
      </c>
      <c r="H39" s="12">
        <v>0</v>
      </c>
      <c r="I39" s="15">
        <v>10</v>
      </c>
      <c r="J39" s="13">
        <v>16000000</v>
      </c>
      <c r="K39" s="11">
        <v>40920</v>
      </c>
      <c r="L39" s="16" t="s">
        <v>40</v>
      </c>
    </row>
    <row r="40" spans="1:12" s="9" customFormat="1" ht="16.5" customHeight="1">
      <c r="A40" s="32" t="s">
        <v>81</v>
      </c>
      <c r="B40" s="33">
        <v>40920</v>
      </c>
      <c r="C40" s="33">
        <v>40920</v>
      </c>
      <c r="D40" s="34" t="s">
        <v>82</v>
      </c>
      <c r="E40" s="35">
        <v>6467</v>
      </c>
      <c r="F40" s="35">
        <v>26516</v>
      </c>
      <c r="G40" s="36">
        <v>4.1</v>
      </c>
      <c r="H40" s="34">
        <v>0</v>
      </c>
      <c r="I40" s="37">
        <v>4.1</v>
      </c>
      <c r="J40" s="35">
        <v>26514.7</v>
      </c>
      <c r="K40" s="33">
        <v>40920</v>
      </c>
      <c r="L40" s="38" t="s">
        <v>40</v>
      </c>
    </row>
    <row r="41" spans="1:12" s="27" customFormat="1" ht="16.5" customHeight="1" thickBot="1">
      <c r="A41" s="39" t="s">
        <v>83</v>
      </c>
      <c r="B41" s="40"/>
      <c r="C41" s="40"/>
      <c r="D41" s="40"/>
      <c r="E41" s="41"/>
      <c r="F41" s="41">
        <f>SUM(F14:F39)</f>
        <v>560977522.74</v>
      </c>
      <c r="G41" s="40"/>
      <c r="H41" s="40"/>
      <c r="I41" s="40"/>
      <c r="J41" s="41">
        <f>SUM(J14:J39)</f>
        <v>509861350.5</v>
      </c>
      <c r="K41" s="40"/>
      <c r="L41" s="42"/>
    </row>
    <row r="42" spans="1:12" s="27" customFormat="1" ht="16.5" customHeight="1" thickBot="1">
      <c r="A42" s="39" t="s">
        <v>84</v>
      </c>
      <c r="B42" s="40"/>
      <c r="C42" s="40"/>
      <c r="D42" s="40"/>
      <c r="E42" s="41"/>
      <c r="F42" s="41">
        <f>F13+F41</f>
        <v>564145403.02</v>
      </c>
      <c r="G42" s="40"/>
      <c r="H42" s="40"/>
      <c r="I42" s="40"/>
      <c r="J42" s="41">
        <f>J13+J41</f>
        <v>545998530.96</v>
      </c>
      <c r="K42" s="40"/>
      <c r="L42" s="42"/>
    </row>
    <row r="43" spans="5:10" s="9" customFormat="1" ht="16.5" customHeight="1">
      <c r="E43" s="43"/>
      <c r="F43" s="44"/>
      <c r="J43" s="44"/>
    </row>
    <row r="44" spans="6:10" s="27" customFormat="1" ht="16.5" customHeight="1">
      <c r="F44" s="45"/>
      <c r="J44" s="45"/>
    </row>
    <row r="45" spans="6:10" s="9" customFormat="1" ht="12">
      <c r="F45" s="44"/>
      <c r="J45" s="44"/>
    </row>
    <row r="46" s="9" customFormat="1" ht="12"/>
    <row r="47" s="9" customFormat="1" ht="12"/>
  </sheetData>
  <sheetProtection/>
  <mergeCells count="2">
    <mergeCell ref="A1:L1"/>
    <mergeCell ref="B2:C2"/>
  </mergeCells>
  <hyperlinks>
    <hyperlink ref="N2" r:id="rId1" display="Mercado Alternativo Bursáti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arivero</cp:lastModifiedBy>
  <dcterms:created xsi:type="dcterms:W3CDTF">2013-01-22T16:22:22Z</dcterms:created>
  <dcterms:modified xsi:type="dcterms:W3CDTF">2013-01-31T12:03:28Z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